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დანართი #1" sheetId="1" r:id="rId1"/>
  </sheets>
  <definedNames>
    <definedName name="_xlnm._FilterDatabase" localSheetId="0" hidden="1">'დანართი #1'!$A$2:$I$2</definedName>
    <definedName name="_xlnm.Print_Area" localSheetId="0">'დანართი #1'!$A$1:$D$70</definedName>
    <definedName name="_xlnm.Print_Titles" localSheetId="0">'დანართი #1'!$1:$2</definedName>
  </definedNames>
  <calcPr calcId="162913"/>
</workbook>
</file>

<file path=xl/calcChain.xml><?xml version="1.0" encoding="utf-8"?>
<calcChain xmlns="http://schemas.openxmlformats.org/spreadsheetml/2006/main">
  <c r="H70" i="1" l="1"/>
  <c r="H69" i="1"/>
  <c r="H65" i="1"/>
  <c r="H66" i="1"/>
  <c r="H64" i="1"/>
  <c r="H61" i="1"/>
  <c r="H60" i="1"/>
  <c r="H59" i="1"/>
  <c r="H53" i="1"/>
  <c r="H54" i="1"/>
  <c r="H55" i="1"/>
  <c r="H56" i="1"/>
  <c r="H52" i="1"/>
  <c r="H41" i="1"/>
  <c r="H42" i="1"/>
  <c r="H43" i="1"/>
  <c r="H44" i="1"/>
  <c r="H45" i="1"/>
  <c r="H46" i="1"/>
  <c r="H47" i="1"/>
  <c r="H48" i="1"/>
  <c r="H49" i="1"/>
  <c r="H40" i="1"/>
  <c r="H37" i="1"/>
  <c r="H33" i="1"/>
  <c r="H32" i="1"/>
  <c r="H31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15" i="1"/>
  <c r="H10" i="1"/>
  <c r="H11" i="1"/>
  <c r="H12" i="1"/>
  <c r="H9" i="1"/>
  <c r="H5" i="1"/>
  <c r="H6" i="1"/>
  <c r="H4" i="1"/>
  <c r="I70" i="1"/>
  <c r="I69" i="1"/>
  <c r="I65" i="1"/>
  <c r="I66" i="1"/>
  <c r="I64" i="1"/>
  <c r="I60" i="1"/>
  <c r="I61" i="1"/>
  <c r="I59" i="1"/>
  <c r="I56" i="1"/>
  <c r="I53" i="1"/>
  <c r="I54" i="1"/>
  <c r="I55" i="1"/>
  <c r="I52" i="1"/>
  <c r="I41" i="1"/>
  <c r="I42" i="1"/>
  <c r="I43" i="1"/>
  <c r="I44" i="1"/>
  <c r="I45" i="1"/>
  <c r="I46" i="1"/>
  <c r="I47" i="1"/>
  <c r="I48" i="1"/>
  <c r="I49" i="1"/>
  <c r="I40" i="1"/>
  <c r="I37" i="1"/>
  <c r="I36" i="1"/>
  <c r="H36" i="1" s="1"/>
  <c r="I33" i="1"/>
  <c r="I32" i="1"/>
  <c r="I31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15" i="1"/>
  <c r="I11" i="1"/>
  <c r="I12" i="1"/>
  <c r="I10" i="1"/>
  <c r="I9" i="1"/>
  <c r="I6" i="1"/>
  <c r="I5" i="1"/>
  <c r="I4" i="1"/>
  <c r="G55" i="1" l="1"/>
  <c r="G48" i="1"/>
  <c r="G18" i="1" l="1"/>
  <c r="G17" i="1"/>
  <c r="G70" i="1"/>
  <c r="G69" i="1"/>
  <c r="G66" i="1"/>
  <c r="G65" i="1"/>
  <c r="G64" i="1"/>
  <c r="G61" i="1"/>
  <c r="G60" i="1"/>
  <c r="G59" i="1"/>
  <c r="G56" i="1"/>
  <c r="G54" i="1"/>
  <c r="G53" i="1"/>
  <c r="G52" i="1"/>
  <c r="G49" i="1"/>
  <c r="G47" i="1"/>
  <c r="G46" i="1"/>
  <c r="G45" i="1"/>
  <c r="G44" i="1"/>
  <c r="G43" i="1"/>
  <c r="G42" i="1"/>
  <c r="G40" i="1"/>
  <c r="G37" i="1"/>
  <c r="G36" i="1"/>
  <c r="G33" i="1"/>
  <c r="G32" i="1"/>
  <c r="G31" i="1"/>
  <c r="G28" i="1"/>
  <c r="G27" i="1"/>
  <c r="G26" i="1"/>
  <c r="G25" i="1"/>
  <c r="G24" i="1"/>
  <c r="G23" i="1"/>
  <c r="G22" i="1"/>
  <c r="G21" i="1"/>
  <c r="G20" i="1"/>
  <c r="G19" i="1"/>
  <c r="G16" i="1"/>
  <c r="G15" i="1"/>
  <c r="G11" i="1"/>
  <c r="G12" i="1"/>
  <c r="G10" i="1"/>
  <c r="G9" i="1"/>
  <c r="G5" i="1"/>
  <c r="G6" i="1"/>
  <c r="G4" i="1"/>
  <c r="G41" i="1"/>
</calcChain>
</file>

<file path=xl/sharedStrings.xml><?xml version="1.0" encoding="utf-8"?>
<sst xmlns="http://schemas.openxmlformats.org/spreadsheetml/2006/main" count="69" uniqueCount="69">
  <si>
    <t>დანართი # 1</t>
  </si>
  <si>
    <t xml:space="preserve">სასოფლო-სამეურნეო კულტურა </t>
  </si>
  <si>
    <t>სააგენტოს თანამონაწილეობა</t>
  </si>
  <si>
    <t>დამზღვევის თანამონაწილეობა</t>
  </si>
  <si>
    <t>მარცვლეული კულტურები</t>
  </si>
  <si>
    <t>ხორბალი</t>
  </si>
  <si>
    <t>ქერი</t>
  </si>
  <si>
    <t>სიმინდი</t>
  </si>
  <si>
    <t>პარკოსანი კულტურები</t>
  </si>
  <si>
    <t>ლობიო</t>
  </si>
  <si>
    <t>მზესუმზირა</t>
  </si>
  <si>
    <t>სოიო</t>
  </si>
  <si>
    <t>მიწის თხილი</t>
  </si>
  <si>
    <t>ბოსტნეული კულტურები</t>
  </si>
  <si>
    <t>კომბოსტო</t>
  </si>
  <si>
    <t>პომიდორი</t>
  </si>
  <si>
    <t>კიტრი</t>
  </si>
  <si>
    <t>კარტოფილი</t>
  </si>
  <si>
    <t>ხახვი</t>
  </si>
  <si>
    <t>ნიორი</t>
  </si>
  <si>
    <t>სტაფილო</t>
  </si>
  <si>
    <t>ჭარხალი</t>
  </si>
  <si>
    <t>გოგრა</t>
  </si>
  <si>
    <t>ყვავილოვანი კომბოსტო</t>
  </si>
  <si>
    <t>ბაღჩეული კულტურები</t>
  </si>
  <si>
    <t>საზამთრო</t>
  </si>
  <si>
    <t>ნესვი</t>
  </si>
  <si>
    <t>ვაზი</t>
  </si>
  <si>
    <t>თეთრი</t>
  </si>
  <si>
    <t>ხეხილი</t>
  </si>
  <si>
    <t>ვაშლი</t>
  </si>
  <si>
    <t>მსხალი</t>
  </si>
  <si>
    <t>კომში</t>
  </si>
  <si>
    <t>ბალი, ალუბალი</t>
  </si>
  <si>
    <t>ატამი</t>
  </si>
  <si>
    <t>გარგარი</t>
  </si>
  <si>
    <t>ქლიავი</t>
  </si>
  <si>
    <t>ბროწეული</t>
  </si>
  <si>
    <t>ალუჩა</t>
  </si>
  <si>
    <t>კენკროვანი კულტურები</t>
  </si>
  <si>
    <t>მარწყვი</t>
  </si>
  <si>
    <t>ჟოლო</t>
  </si>
  <si>
    <t>მოცხარი</t>
  </si>
  <si>
    <t>მოცვი</t>
  </si>
  <si>
    <t>კაკლოვანი კულტურები</t>
  </si>
  <si>
    <t>თხილი</t>
  </si>
  <si>
    <t>კაკალი</t>
  </si>
  <si>
    <t xml:space="preserve">ნუში </t>
  </si>
  <si>
    <t>სუბტროპიკული კულტურები</t>
  </si>
  <si>
    <t>კივი</t>
  </si>
  <si>
    <t>სუბტროპიკული ხურმა, კარალიოკი</t>
  </si>
  <si>
    <t>ფეიხოა</t>
  </si>
  <si>
    <t>ციტრუსი </t>
  </si>
  <si>
    <t>მანდარინი</t>
  </si>
  <si>
    <t>ლიმონი</t>
  </si>
  <si>
    <t>მწვანილი (არასასათბურე)</t>
  </si>
  <si>
    <t>ცერეცო (არასასათბურე)</t>
  </si>
  <si>
    <t>ბროკოლი</t>
  </si>
  <si>
    <t xml:space="preserve"> სადაზღვევო ტარიფი</t>
  </si>
  <si>
    <t>ნორმატიული ფასი ლარი/ჰა</t>
  </si>
  <si>
    <t>ნორმატიული ფასი ლარი/კგ</t>
  </si>
  <si>
    <t>ნორმატიული ფასი კგ/ჰა</t>
  </si>
  <si>
    <t>ბადრიჯანი</t>
  </si>
  <si>
    <t>წიწაკა</t>
  </si>
  <si>
    <t>წითელი</t>
  </si>
  <si>
    <t>ტყემალი</t>
  </si>
  <si>
    <t>მაყვალი</t>
  </si>
  <si>
    <t>ბენეფიციარის მიერ გადასახელი თანხა</t>
  </si>
  <si>
    <t>სახელმწიფო სუბსიდია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</si>
</sst>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0" fillId="0" borderId="0" xfId="0" applyFill="1"/>
    <xf numFmtId="164" fontId="2" fillId="0" borderId="1" xfId="1" applyNumberFormat="1" applyFont="1" applyBorder="1" applyAlignment="1">
      <alignment vertical="center"/>
    </xf>
    <xf numFmtId="165" fontId="2" fillId="0" borderId="1" xfId="1" applyNumberFormat="1" applyFont="1" applyBorder="1" applyAlignment="1">
      <alignment vertical="center"/>
    </xf>
    <xf numFmtId="165" fontId="2" fillId="0" borderId="1" xfId="1" applyNumberFormat="1" applyFont="1" applyBorder="1" applyAlignment="1">
      <alignment horizontal="center" vertical="center"/>
    </xf>
    <xf numFmtId="43" fontId="2" fillId="0" borderId="1" xfId="1" applyNumberFormat="1" applyFont="1" applyBorder="1" applyAlignment="1">
      <alignment vertical="center"/>
    </xf>
    <xf numFmtId="43" fontId="0" fillId="0" borderId="1" xfId="0" applyNumberFormat="1" applyBorder="1"/>
    <xf numFmtId="0" fontId="0" fillId="0" borderId="1" xfId="0" applyBorder="1"/>
    <xf numFmtId="9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0" fontId="2" fillId="0" borderId="9" xfId="0" applyNumberFormat="1" applyFont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/>
    </xf>
    <xf numFmtId="10" fontId="2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showGridLines="0" tabSelected="1" zoomScale="90" zoomScaleNormal="90" workbookViewId="0">
      <pane ySplit="2" topLeftCell="A45" activePane="bottomLeft" state="frozen"/>
      <selection pane="bottomLeft" activeCell="C15" sqref="C15:C28"/>
    </sheetView>
  </sheetViews>
  <sheetFormatPr defaultRowHeight="15" x14ac:dyDescent="0.25"/>
  <cols>
    <col min="1" max="1" width="35.42578125" style="5" customWidth="1"/>
    <col min="2" max="2" width="7.7109375" customWidth="1"/>
    <col min="3" max="3" width="8.42578125" customWidth="1"/>
    <col min="4" max="7" width="8.5703125" style="1" customWidth="1"/>
    <col min="8" max="9" width="10" bestFit="1" customWidth="1"/>
  </cols>
  <sheetData>
    <row r="1" spans="1:9" x14ac:dyDescent="0.25">
      <c r="A1" s="26" t="s">
        <v>0</v>
      </c>
      <c r="B1" s="26"/>
      <c r="C1" s="26"/>
      <c r="D1" s="26"/>
      <c r="E1" s="26"/>
      <c r="F1" s="26"/>
      <c r="G1" s="26"/>
    </row>
    <row r="2" spans="1:9" ht="104.25" customHeight="1" x14ac:dyDescent="0.25">
      <c r="A2" s="30" t="s">
        <v>1</v>
      </c>
      <c r="B2" s="31" t="s">
        <v>2</v>
      </c>
      <c r="C2" s="31" t="s">
        <v>3</v>
      </c>
      <c r="D2" s="31" t="s">
        <v>58</v>
      </c>
      <c r="E2" s="31" t="s">
        <v>59</v>
      </c>
      <c r="F2" s="31" t="s">
        <v>60</v>
      </c>
      <c r="G2" s="31" t="s">
        <v>61</v>
      </c>
      <c r="H2" s="32" t="s">
        <v>67</v>
      </c>
      <c r="I2" s="32" t="s">
        <v>68</v>
      </c>
    </row>
    <row r="3" spans="1:9" x14ac:dyDescent="0.25">
      <c r="A3" s="27" t="s">
        <v>4</v>
      </c>
      <c r="B3" s="28"/>
      <c r="C3" s="28"/>
      <c r="D3" s="28"/>
      <c r="E3" s="28"/>
      <c r="F3" s="28"/>
      <c r="G3" s="29"/>
    </row>
    <row r="4" spans="1:9" x14ac:dyDescent="0.25">
      <c r="A4" s="3" t="s">
        <v>5</v>
      </c>
      <c r="B4" s="12">
        <v>0.7</v>
      </c>
      <c r="C4" s="12">
        <v>0.3</v>
      </c>
      <c r="D4" s="13">
        <v>6.5000000000000002E-2</v>
      </c>
      <c r="E4" s="7">
        <v>1500</v>
      </c>
      <c r="F4" s="6">
        <v>0.5</v>
      </c>
      <c r="G4" s="7">
        <f>E4/F4</f>
        <v>3000</v>
      </c>
      <c r="H4" s="10">
        <f>E4*$D$4*$C$4</f>
        <v>29.25</v>
      </c>
      <c r="I4" s="10">
        <f>E4*D4*B4</f>
        <v>68.25</v>
      </c>
    </row>
    <row r="5" spans="1:9" x14ac:dyDescent="0.25">
      <c r="A5" s="3" t="s">
        <v>6</v>
      </c>
      <c r="B5" s="12"/>
      <c r="C5" s="12"/>
      <c r="D5" s="13"/>
      <c r="E5" s="7">
        <v>1320</v>
      </c>
      <c r="F5" s="6">
        <v>0.6</v>
      </c>
      <c r="G5" s="7">
        <f t="shared" ref="G5:G6" si="0">E5/F5</f>
        <v>2200</v>
      </c>
      <c r="H5" s="10">
        <f t="shared" ref="H5:H6" si="1">E5*$D$4*$C$4</f>
        <v>25.74</v>
      </c>
      <c r="I5" s="10">
        <f>E5*D4*B4</f>
        <v>60.059999999999995</v>
      </c>
    </row>
    <row r="6" spans="1:9" x14ac:dyDescent="0.25">
      <c r="A6" s="3" t="s">
        <v>7</v>
      </c>
      <c r="B6" s="12"/>
      <c r="C6" s="12"/>
      <c r="D6" s="13"/>
      <c r="E6" s="7">
        <v>2250</v>
      </c>
      <c r="F6" s="6">
        <v>0.5</v>
      </c>
      <c r="G6" s="7">
        <f t="shared" si="0"/>
        <v>4500</v>
      </c>
      <c r="H6" s="10">
        <f t="shared" si="1"/>
        <v>43.875</v>
      </c>
      <c r="I6" s="10">
        <f>E6*D4*B4</f>
        <v>102.375</v>
      </c>
    </row>
    <row r="7" spans="1:9" x14ac:dyDescent="0.25">
      <c r="A7" s="20"/>
      <c r="B7" s="21"/>
      <c r="C7" s="21"/>
      <c r="D7" s="21"/>
      <c r="E7" s="21"/>
      <c r="F7" s="21"/>
      <c r="G7" s="22"/>
      <c r="H7" s="11"/>
      <c r="I7" s="11"/>
    </row>
    <row r="8" spans="1:9" x14ac:dyDescent="0.25">
      <c r="A8" s="17" t="s">
        <v>8</v>
      </c>
      <c r="B8" s="18"/>
      <c r="C8" s="18"/>
      <c r="D8" s="18"/>
      <c r="E8" s="18"/>
      <c r="F8" s="18"/>
      <c r="G8" s="19"/>
      <c r="H8" s="11"/>
      <c r="I8" s="11"/>
    </row>
    <row r="9" spans="1:9" x14ac:dyDescent="0.25">
      <c r="A9" s="3" t="s">
        <v>9</v>
      </c>
      <c r="B9" s="12">
        <v>0.7</v>
      </c>
      <c r="C9" s="12">
        <v>0.3</v>
      </c>
      <c r="D9" s="13">
        <v>6.5000000000000002E-2</v>
      </c>
      <c r="E9" s="7">
        <v>3400</v>
      </c>
      <c r="F9" s="8">
        <v>2</v>
      </c>
      <c r="G9" s="7">
        <f t="shared" ref="G9:G12" si="2">E9/F9</f>
        <v>1700</v>
      </c>
      <c r="H9" s="10">
        <f>E9*$D$9*$C$9</f>
        <v>66.3</v>
      </c>
      <c r="I9" s="10">
        <f>E9*D9*B9</f>
        <v>154.69999999999999</v>
      </c>
    </row>
    <row r="10" spans="1:9" x14ac:dyDescent="0.25">
      <c r="A10" s="3" t="s">
        <v>10</v>
      </c>
      <c r="B10" s="12"/>
      <c r="C10" s="12"/>
      <c r="D10" s="13"/>
      <c r="E10" s="7">
        <v>2300</v>
      </c>
      <c r="F10" s="8">
        <v>1</v>
      </c>
      <c r="G10" s="7">
        <f t="shared" si="2"/>
        <v>2300</v>
      </c>
      <c r="H10" s="10">
        <f t="shared" ref="H10:H12" si="3">E10*$D$9*$C$9</f>
        <v>44.85</v>
      </c>
      <c r="I10" s="10">
        <f>E10*$D$9*$B$9</f>
        <v>104.64999999999999</v>
      </c>
    </row>
    <row r="11" spans="1:9" x14ac:dyDescent="0.25">
      <c r="A11" s="3" t="s">
        <v>11</v>
      </c>
      <c r="B11" s="12"/>
      <c r="C11" s="12"/>
      <c r="D11" s="13"/>
      <c r="E11" s="7">
        <v>2500</v>
      </c>
      <c r="F11" s="8">
        <v>1</v>
      </c>
      <c r="G11" s="7">
        <f>E11/F11</f>
        <v>2500</v>
      </c>
      <c r="H11" s="10">
        <f t="shared" si="3"/>
        <v>48.75</v>
      </c>
      <c r="I11" s="10">
        <f>E11*$D$9*$B$9</f>
        <v>113.74999999999999</v>
      </c>
    </row>
    <row r="12" spans="1:9" x14ac:dyDescent="0.25">
      <c r="A12" s="3" t="s">
        <v>12</v>
      </c>
      <c r="B12" s="12"/>
      <c r="C12" s="12"/>
      <c r="D12" s="13"/>
      <c r="E12" s="7">
        <v>8500</v>
      </c>
      <c r="F12" s="8">
        <v>5</v>
      </c>
      <c r="G12" s="7">
        <f t="shared" si="2"/>
        <v>1700</v>
      </c>
      <c r="H12" s="10">
        <f t="shared" si="3"/>
        <v>165.75</v>
      </c>
      <c r="I12" s="10">
        <f>E12*$D$9*$B$9</f>
        <v>386.75</v>
      </c>
    </row>
    <row r="13" spans="1:9" x14ac:dyDescent="0.25">
      <c r="A13" s="14"/>
      <c r="B13" s="15"/>
      <c r="C13" s="15"/>
      <c r="D13" s="15"/>
      <c r="E13" s="15"/>
      <c r="F13" s="15"/>
      <c r="G13" s="16"/>
      <c r="H13" s="11"/>
      <c r="I13" s="11"/>
    </row>
    <row r="14" spans="1:9" x14ac:dyDescent="0.25">
      <c r="A14" s="17" t="s">
        <v>13</v>
      </c>
      <c r="B14" s="18"/>
      <c r="C14" s="18"/>
      <c r="D14" s="18"/>
      <c r="E14" s="18"/>
      <c r="F14" s="18"/>
      <c r="G14" s="19"/>
      <c r="H14" s="11"/>
      <c r="I14" s="11"/>
    </row>
    <row r="15" spans="1:9" ht="15.75" customHeight="1" x14ac:dyDescent="0.25">
      <c r="A15" s="3" t="s">
        <v>62</v>
      </c>
      <c r="B15" s="12">
        <v>0.7</v>
      </c>
      <c r="C15" s="12">
        <v>0.3</v>
      </c>
      <c r="D15" s="13">
        <v>8.5000000000000006E-2</v>
      </c>
      <c r="E15" s="7">
        <v>14000</v>
      </c>
      <c r="F15" s="6">
        <v>0.5</v>
      </c>
      <c r="G15" s="7">
        <f t="shared" ref="G15:G28" si="4">E15/F15</f>
        <v>28000</v>
      </c>
      <c r="H15" s="10">
        <f>E15*$D$15*$C$15</f>
        <v>357</v>
      </c>
      <c r="I15" s="10">
        <f t="shared" ref="I15:I28" si="5">E15*$D$15*$B$15</f>
        <v>833</v>
      </c>
    </row>
    <row r="16" spans="1:9" x14ac:dyDescent="0.25">
      <c r="A16" s="3" t="s">
        <v>63</v>
      </c>
      <c r="B16" s="12"/>
      <c r="C16" s="12"/>
      <c r="D16" s="13"/>
      <c r="E16" s="7">
        <v>14000</v>
      </c>
      <c r="F16" s="6">
        <v>0.5</v>
      </c>
      <c r="G16" s="7">
        <f t="shared" si="4"/>
        <v>28000</v>
      </c>
      <c r="H16" s="10">
        <f t="shared" ref="H16:H28" si="6">E16*$D$15*$C$15</f>
        <v>357</v>
      </c>
      <c r="I16" s="10">
        <f t="shared" si="5"/>
        <v>833</v>
      </c>
    </row>
    <row r="17" spans="1:9" ht="15.75" customHeight="1" x14ac:dyDescent="0.25">
      <c r="A17" s="3" t="s">
        <v>14</v>
      </c>
      <c r="B17" s="12"/>
      <c r="C17" s="12"/>
      <c r="D17" s="13"/>
      <c r="E17" s="7">
        <v>15200</v>
      </c>
      <c r="F17" s="6">
        <v>0.4</v>
      </c>
      <c r="G17" s="7">
        <f t="shared" ref="G17:G18" si="7">E17/F17</f>
        <v>38000</v>
      </c>
      <c r="H17" s="10">
        <f t="shared" si="6"/>
        <v>387.59999999999997</v>
      </c>
      <c r="I17" s="10">
        <f t="shared" si="5"/>
        <v>904.4</v>
      </c>
    </row>
    <row r="18" spans="1:9" x14ac:dyDescent="0.25">
      <c r="A18" s="3" t="s">
        <v>15</v>
      </c>
      <c r="B18" s="12"/>
      <c r="C18" s="12"/>
      <c r="D18" s="13"/>
      <c r="E18" s="7">
        <v>12000</v>
      </c>
      <c r="F18" s="6">
        <v>0.4</v>
      </c>
      <c r="G18" s="7">
        <f t="shared" si="7"/>
        <v>30000</v>
      </c>
      <c r="H18" s="10">
        <f t="shared" si="6"/>
        <v>306</v>
      </c>
      <c r="I18" s="10">
        <f t="shared" si="5"/>
        <v>714</v>
      </c>
    </row>
    <row r="19" spans="1:9" x14ac:dyDescent="0.25">
      <c r="A19" s="3" t="s">
        <v>16</v>
      </c>
      <c r="B19" s="12"/>
      <c r="C19" s="12"/>
      <c r="D19" s="13"/>
      <c r="E19" s="7">
        <v>13500</v>
      </c>
      <c r="F19" s="6">
        <v>0.5</v>
      </c>
      <c r="G19" s="7">
        <f t="shared" si="4"/>
        <v>27000</v>
      </c>
      <c r="H19" s="10">
        <f t="shared" si="6"/>
        <v>344.25</v>
      </c>
      <c r="I19" s="10">
        <f t="shared" si="5"/>
        <v>803.25</v>
      </c>
    </row>
    <row r="20" spans="1:9" x14ac:dyDescent="0.25">
      <c r="A20" s="3" t="s">
        <v>17</v>
      </c>
      <c r="B20" s="12"/>
      <c r="C20" s="12"/>
      <c r="D20" s="13"/>
      <c r="E20" s="7">
        <v>15000</v>
      </c>
      <c r="F20" s="6">
        <v>0.6</v>
      </c>
      <c r="G20" s="7">
        <f t="shared" si="4"/>
        <v>25000</v>
      </c>
      <c r="H20" s="10">
        <f t="shared" si="6"/>
        <v>382.5</v>
      </c>
      <c r="I20" s="10">
        <f t="shared" si="5"/>
        <v>892.5</v>
      </c>
    </row>
    <row r="21" spans="1:9" x14ac:dyDescent="0.25">
      <c r="A21" s="3" t="s">
        <v>18</v>
      </c>
      <c r="B21" s="12"/>
      <c r="C21" s="12"/>
      <c r="D21" s="13"/>
      <c r="E21" s="7">
        <v>12500</v>
      </c>
      <c r="F21" s="6">
        <v>0.5</v>
      </c>
      <c r="G21" s="7">
        <f t="shared" si="4"/>
        <v>25000</v>
      </c>
      <c r="H21" s="10">
        <f t="shared" si="6"/>
        <v>318.75</v>
      </c>
      <c r="I21" s="10">
        <f t="shared" si="5"/>
        <v>743.75</v>
      </c>
    </row>
    <row r="22" spans="1:9" x14ac:dyDescent="0.25">
      <c r="A22" s="3" t="s">
        <v>19</v>
      </c>
      <c r="B22" s="12"/>
      <c r="C22" s="12"/>
      <c r="D22" s="13"/>
      <c r="E22" s="7">
        <v>14400</v>
      </c>
      <c r="F22" s="6">
        <v>1.8</v>
      </c>
      <c r="G22" s="7">
        <f t="shared" si="4"/>
        <v>8000</v>
      </c>
      <c r="H22" s="10">
        <f t="shared" si="6"/>
        <v>367.2</v>
      </c>
      <c r="I22" s="10">
        <f t="shared" si="5"/>
        <v>856.8</v>
      </c>
    </row>
    <row r="23" spans="1:9" x14ac:dyDescent="0.25">
      <c r="A23" s="3" t="s">
        <v>20</v>
      </c>
      <c r="B23" s="12"/>
      <c r="C23" s="12"/>
      <c r="D23" s="13"/>
      <c r="E23" s="7">
        <v>16250</v>
      </c>
      <c r="F23" s="9">
        <v>0.65</v>
      </c>
      <c r="G23" s="7">
        <f t="shared" si="4"/>
        <v>25000</v>
      </c>
      <c r="H23" s="10">
        <f t="shared" si="6"/>
        <v>414.375</v>
      </c>
      <c r="I23" s="10">
        <f t="shared" si="5"/>
        <v>966.87499999999989</v>
      </c>
    </row>
    <row r="24" spans="1:9" x14ac:dyDescent="0.25">
      <c r="A24" s="3" t="s">
        <v>21</v>
      </c>
      <c r="B24" s="12"/>
      <c r="C24" s="12"/>
      <c r="D24" s="13"/>
      <c r="E24" s="7">
        <v>15000</v>
      </c>
      <c r="F24" s="6">
        <v>0.5</v>
      </c>
      <c r="G24" s="7">
        <f t="shared" si="4"/>
        <v>30000</v>
      </c>
      <c r="H24" s="10">
        <f t="shared" si="6"/>
        <v>382.5</v>
      </c>
      <c r="I24" s="10">
        <f t="shared" si="5"/>
        <v>892.5</v>
      </c>
    </row>
    <row r="25" spans="1:9" x14ac:dyDescent="0.25">
      <c r="A25" s="3" t="s">
        <v>57</v>
      </c>
      <c r="B25" s="12"/>
      <c r="C25" s="12"/>
      <c r="D25" s="13"/>
      <c r="E25" s="7">
        <v>20000</v>
      </c>
      <c r="F25" s="8">
        <v>2</v>
      </c>
      <c r="G25" s="7">
        <f t="shared" si="4"/>
        <v>10000</v>
      </c>
      <c r="H25" s="10">
        <f t="shared" si="6"/>
        <v>510.00000000000006</v>
      </c>
      <c r="I25" s="10">
        <f t="shared" si="5"/>
        <v>1190</v>
      </c>
    </row>
    <row r="26" spans="1:9" x14ac:dyDescent="0.25">
      <c r="A26" s="3" t="s">
        <v>23</v>
      </c>
      <c r="B26" s="12"/>
      <c r="C26" s="12"/>
      <c r="D26" s="13">
        <v>0.08</v>
      </c>
      <c r="E26" s="7">
        <v>15000</v>
      </c>
      <c r="F26" s="6">
        <v>0.8</v>
      </c>
      <c r="G26" s="7">
        <f t="shared" si="4"/>
        <v>18750</v>
      </c>
      <c r="H26" s="10">
        <f t="shared" si="6"/>
        <v>382.5</v>
      </c>
      <c r="I26" s="10">
        <f t="shared" si="5"/>
        <v>892.5</v>
      </c>
    </row>
    <row r="27" spans="1:9" x14ac:dyDescent="0.25">
      <c r="A27" s="3" t="s">
        <v>55</v>
      </c>
      <c r="B27" s="12"/>
      <c r="C27" s="12">
        <v>0.3</v>
      </c>
      <c r="D27" s="13"/>
      <c r="E27" s="7">
        <v>18000</v>
      </c>
      <c r="F27" s="8">
        <v>3</v>
      </c>
      <c r="G27" s="7">
        <f t="shared" si="4"/>
        <v>6000</v>
      </c>
      <c r="H27" s="10">
        <f t="shared" si="6"/>
        <v>459</v>
      </c>
      <c r="I27" s="10">
        <f t="shared" si="5"/>
        <v>1071</v>
      </c>
    </row>
    <row r="28" spans="1:9" x14ac:dyDescent="0.25">
      <c r="A28" s="3" t="s">
        <v>56</v>
      </c>
      <c r="B28" s="12"/>
      <c r="C28" s="12"/>
      <c r="D28" s="13"/>
      <c r="E28" s="7">
        <v>30000</v>
      </c>
      <c r="F28" s="8">
        <v>3</v>
      </c>
      <c r="G28" s="7">
        <f t="shared" si="4"/>
        <v>10000</v>
      </c>
      <c r="H28" s="10">
        <f t="shared" si="6"/>
        <v>765</v>
      </c>
      <c r="I28" s="10">
        <f t="shared" si="5"/>
        <v>1785</v>
      </c>
    </row>
    <row r="29" spans="1:9" x14ac:dyDescent="0.25">
      <c r="A29" s="14"/>
      <c r="B29" s="15"/>
      <c r="C29" s="15"/>
      <c r="D29" s="15"/>
      <c r="E29" s="15"/>
      <c r="F29" s="15"/>
      <c r="G29" s="16"/>
      <c r="H29" s="11"/>
      <c r="I29" s="11"/>
    </row>
    <row r="30" spans="1:9" x14ac:dyDescent="0.25">
      <c r="A30" s="17" t="s">
        <v>24</v>
      </c>
      <c r="B30" s="18"/>
      <c r="C30" s="18"/>
      <c r="D30" s="18"/>
      <c r="E30" s="18"/>
      <c r="F30" s="18"/>
      <c r="G30" s="19"/>
      <c r="H30" s="11"/>
      <c r="I30" s="11"/>
    </row>
    <row r="31" spans="1:9" x14ac:dyDescent="0.25">
      <c r="A31" s="3" t="s">
        <v>25</v>
      </c>
      <c r="B31" s="12">
        <v>0.7</v>
      </c>
      <c r="C31" s="12">
        <v>0.3</v>
      </c>
      <c r="D31" s="13">
        <v>0.105</v>
      </c>
      <c r="E31" s="7">
        <v>10000</v>
      </c>
      <c r="F31" s="9">
        <v>0.25</v>
      </c>
      <c r="G31" s="7">
        <f t="shared" ref="G31:G33" si="8">E31/F31</f>
        <v>40000</v>
      </c>
      <c r="H31" s="10">
        <f>E31*$D$31*$C$31</f>
        <v>315</v>
      </c>
      <c r="I31" s="10">
        <f>E31*D31*B31</f>
        <v>735</v>
      </c>
    </row>
    <row r="32" spans="1:9" x14ac:dyDescent="0.25">
      <c r="A32" s="3" t="s">
        <v>26</v>
      </c>
      <c r="B32" s="12"/>
      <c r="C32" s="12"/>
      <c r="D32" s="13"/>
      <c r="E32" s="7">
        <v>10000</v>
      </c>
      <c r="F32" s="6">
        <v>0.4</v>
      </c>
      <c r="G32" s="7">
        <f t="shared" si="8"/>
        <v>25000</v>
      </c>
      <c r="H32" s="10">
        <f t="shared" ref="H32" si="9">E32*$D$31*$C$31</f>
        <v>315</v>
      </c>
      <c r="I32" s="10">
        <f>E32*D31*B31</f>
        <v>735</v>
      </c>
    </row>
    <row r="33" spans="1:9" x14ac:dyDescent="0.25">
      <c r="A33" s="3" t="s">
        <v>22</v>
      </c>
      <c r="B33" s="12"/>
      <c r="C33" s="12"/>
      <c r="D33" s="2">
        <v>0.1</v>
      </c>
      <c r="E33" s="7">
        <v>12000</v>
      </c>
      <c r="F33" s="6">
        <v>0.6</v>
      </c>
      <c r="G33" s="7">
        <f t="shared" si="8"/>
        <v>20000</v>
      </c>
      <c r="H33" s="10">
        <f>E33*$D$33*$C$31</f>
        <v>360</v>
      </c>
      <c r="I33" s="10">
        <f>E33*D33*B31</f>
        <v>840</v>
      </c>
    </row>
    <row r="34" spans="1:9" x14ac:dyDescent="0.25">
      <c r="A34" s="14"/>
      <c r="B34" s="15"/>
      <c r="C34" s="15"/>
      <c r="D34" s="15"/>
      <c r="E34" s="15"/>
      <c r="F34" s="15"/>
      <c r="G34" s="16"/>
      <c r="H34" s="11"/>
      <c r="I34" s="11"/>
    </row>
    <row r="35" spans="1:9" x14ac:dyDescent="0.25">
      <c r="A35" s="17" t="s">
        <v>27</v>
      </c>
      <c r="B35" s="18"/>
      <c r="C35" s="18"/>
      <c r="D35" s="18"/>
      <c r="E35" s="18"/>
      <c r="F35" s="18"/>
      <c r="G35" s="19"/>
      <c r="H35" s="11"/>
      <c r="I35" s="11"/>
    </row>
    <row r="36" spans="1:9" x14ac:dyDescent="0.25">
      <c r="A36" s="3" t="s">
        <v>28</v>
      </c>
      <c r="B36" s="12">
        <v>0.5</v>
      </c>
      <c r="C36" s="12">
        <v>0.5</v>
      </c>
      <c r="D36" s="13">
        <v>8.5000000000000006E-2</v>
      </c>
      <c r="E36" s="7">
        <v>8000</v>
      </c>
      <c r="F36" s="6">
        <v>0.8</v>
      </c>
      <c r="G36" s="7">
        <f t="shared" ref="G36:G37" si="10">E36/F36</f>
        <v>10000</v>
      </c>
      <c r="H36" s="10">
        <f>I36</f>
        <v>340</v>
      </c>
      <c r="I36" s="10">
        <f>E36*D36*B36</f>
        <v>340</v>
      </c>
    </row>
    <row r="37" spans="1:9" x14ac:dyDescent="0.25">
      <c r="A37" s="3" t="s">
        <v>64</v>
      </c>
      <c r="B37" s="12"/>
      <c r="C37" s="12"/>
      <c r="D37" s="13"/>
      <c r="E37" s="7">
        <v>10000</v>
      </c>
      <c r="F37" s="7">
        <v>1</v>
      </c>
      <c r="G37" s="7">
        <f t="shared" si="10"/>
        <v>10000</v>
      </c>
      <c r="H37" s="10">
        <f>I37</f>
        <v>425.00000000000006</v>
      </c>
      <c r="I37" s="10">
        <f>E37*D36*B36</f>
        <v>425.00000000000006</v>
      </c>
    </row>
    <row r="38" spans="1:9" x14ac:dyDescent="0.25">
      <c r="A38" s="14"/>
      <c r="B38" s="15"/>
      <c r="C38" s="15"/>
      <c r="D38" s="15"/>
      <c r="E38" s="15"/>
      <c r="F38" s="15"/>
      <c r="G38" s="16"/>
      <c r="H38" s="11"/>
      <c r="I38" s="11"/>
    </row>
    <row r="39" spans="1:9" x14ac:dyDescent="0.25">
      <c r="A39" s="17" t="s">
        <v>29</v>
      </c>
      <c r="B39" s="18"/>
      <c r="C39" s="18"/>
      <c r="D39" s="18"/>
      <c r="E39" s="18"/>
      <c r="F39" s="18"/>
      <c r="G39" s="19"/>
      <c r="H39" s="11"/>
      <c r="I39" s="11"/>
    </row>
    <row r="40" spans="1:9" x14ac:dyDescent="0.25">
      <c r="A40" s="3" t="s">
        <v>30</v>
      </c>
      <c r="B40" s="12">
        <v>0.7</v>
      </c>
      <c r="C40" s="12">
        <v>0.3</v>
      </c>
      <c r="D40" s="23">
        <v>0.08</v>
      </c>
      <c r="E40" s="7">
        <v>25000</v>
      </c>
      <c r="F40" s="7">
        <v>1</v>
      </c>
      <c r="G40" s="7">
        <f t="shared" ref="G40:G49" si="11">E40/F40</f>
        <v>25000</v>
      </c>
      <c r="H40" s="10">
        <f>E40*$D$40*$C$40</f>
        <v>600</v>
      </c>
      <c r="I40" s="10">
        <f t="shared" ref="I40:I49" si="12">E40*$D$40*$B$40</f>
        <v>1400</v>
      </c>
    </row>
    <row r="41" spans="1:9" x14ac:dyDescent="0.25">
      <c r="A41" s="3" t="s">
        <v>31</v>
      </c>
      <c r="B41" s="12"/>
      <c r="C41" s="12"/>
      <c r="D41" s="24"/>
      <c r="E41" s="7">
        <v>30000</v>
      </c>
      <c r="F41" s="6">
        <v>1.5</v>
      </c>
      <c r="G41" s="7">
        <f t="shared" si="11"/>
        <v>20000</v>
      </c>
      <c r="H41" s="10">
        <f t="shared" ref="H41:H49" si="13">E41*$D$40*$C$40</f>
        <v>720</v>
      </c>
      <c r="I41" s="10">
        <f t="shared" si="12"/>
        <v>1680</v>
      </c>
    </row>
    <row r="42" spans="1:9" x14ac:dyDescent="0.25">
      <c r="A42" s="3" t="s">
        <v>32</v>
      </c>
      <c r="B42" s="12"/>
      <c r="C42" s="12"/>
      <c r="D42" s="24"/>
      <c r="E42" s="7">
        <v>20000</v>
      </c>
      <c r="F42" s="7">
        <v>1</v>
      </c>
      <c r="G42" s="7">
        <f t="shared" si="11"/>
        <v>20000</v>
      </c>
      <c r="H42" s="10">
        <f t="shared" si="13"/>
        <v>480</v>
      </c>
      <c r="I42" s="10">
        <f t="shared" si="12"/>
        <v>1120</v>
      </c>
    </row>
    <row r="43" spans="1:9" x14ac:dyDescent="0.25">
      <c r="A43" s="3" t="s">
        <v>33</v>
      </c>
      <c r="B43" s="12"/>
      <c r="C43" s="12"/>
      <c r="D43" s="24"/>
      <c r="E43" s="7">
        <v>22500</v>
      </c>
      <c r="F43" s="6">
        <v>1.5</v>
      </c>
      <c r="G43" s="7">
        <f t="shared" si="11"/>
        <v>15000</v>
      </c>
      <c r="H43" s="10">
        <f t="shared" si="13"/>
        <v>540</v>
      </c>
      <c r="I43" s="10">
        <f t="shared" si="12"/>
        <v>1260</v>
      </c>
    </row>
    <row r="44" spans="1:9" x14ac:dyDescent="0.25">
      <c r="A44" s="3" t="s">
        <v>34</v>
      </c>
      <c r="B44" s="12"/>
      <c r="C44" s="12"/>
      <c r="D44" s="24"/>
      <c r="E44" s="7">
        <v>13800</v>
      </c>
      <c r="F44" s="6">
        <v>0.6</v>
      </c>
      <c r="G44" s="7">
        <f t="shared" si="11"/>
        <v>23000</v>
      </c>
      <c r="H44" s="10">
        <f t="shared" si="13"/>
        <v>331.2</v>
      </c>
      <c r="I44" s="10">
        <f t="shared" si="12"/>
        <v>772.8</v>
      </c>
    </row>
    <row r="45" spans="1:9" x14ac:dyDescent="0.25">
      <c r="A45" s="3" t="s">
        <v>35</v>
      </c>
      <c r="B45" s="12"/>
      <c r="C45" s="12"/>
      <c r="D45" s="24"/>
      <c r="E45" s="7">
        <v>22500</v>
      </c>
      <c r="F45" s="6">
        <v>1.5</v>
      </c>
      <c r="G45" s="7">
        <f t="shared" si="11"/>
        <v>15000</v>
      </c>
      <c r="H45" s="10">
        <f t="shared" si="13"/>
        <v>540</v>
      </c>
      <c r="I45" s="10">
        <f t="shared" si="12"/>
        <v>1260</v>
      </c>
    </row>
    <row r="46" spans="1:9" x14ac:dyDescent="0.25">
      <c r="A46" s="3" t="s">
        <v>36</v>
      </c>
      <c r="B46" s="12"/>
      <c r="C46" s="12"/>
      <c r="D46" s="24"/>
      <c r="E46" s="7">
        <v>14400</v>
      </c>
      <c r="F46" s="6">
        <v>0.9</v>
      </c>
      <c r="G46" s="7">
        <f t="shared" si="11"/>
        <v>16000</v>
      </c>
      <c r="H46" s="10">
        <f t="shared" si="13"/>
        <v>345.59999999999997</v>
      </c>
      <c r="I46" s="10">
        <f t="shared" si="12"/>
        <v>806.4</v>
      </c>
    </row>
    <row r="47" spans="1:9" x14ac:dyDescent="0.25">
      <c r="A47" s="3" t="s">
        <v>37</v>
      </c>
      <c r="B47" s="12"/>
      <c r="C47" s="12"/>
      <c r="D47" s="24"/>
      <c r="E47" s="7">
        <v>19200</v>
      </c>
      <c r="F47" s="6">
        <v>1.2</v>
      </c>
      <c r="G47" s="7">
        <f t="shared" si="11"/>
        <v>16000</v>
      </c>
      <c r="H47" s="10">
        <f t="shared" si="13"/>
        <v>460.79999999999995</v>
      </c>
      <c r="I47" s="10">
        <f t="shared" si="12"/>
        <v>1075.1999999999998</v>
      </c>
    </row>
    <row r="48" spans="1:9" x14ac:dyDescent="0.25">
      <c r="A48" s="3" t="s">
        <v>38</v>
      </c>
      <c r="B48" s="12"/>
      <c r="C48" s="12"/>
      <c r="D48" s="24"/>
      <c r="E48" s="7">
        <v>16000</v>
      </c>
      <c r="F48" s="6">
        <v>0.8</v>
      </c>
      <c r="G48" s="7">
        <f t="shared" ref="G48" si="14">E48/F48</f>
        <v>20000</v>
      </c>
      <c r="H48" s="10">
        <f t="shared" si="13"/>
        <v>384</v>
      </c>
      <c r="I48" s="10">
        <f t="shared" si="12"/>
        <v>896</v>
      </c>
    </row>
    <row r="49" spans="1:9" x14ac:dyDescent="0.25">
      <c r="A49" s="3" t="s">
        <v>65</v>
      </c>
      <c r="B49" s="12"/>
      <c r="C49" s="12"/>
      <c r="D49" s="25"/>
      <c r="E49" s="7">
        <v>9000</v>
      </c>
      <c r="F49" s="6">
        <v>0.6</v>
      </c>
      <c r="G49" s="7">
        <f t="shared" si="11"/>
        <v>15000</v>
      </c>
      <c r="H49" s="10">
        <f t="shared" si="13"/>
        <v>216</v>
      </c>
      <c r="I49" s="10">
        <f t="shared" si="12"/>
        <v>503.99999999999994</v>
      </c>
    </row>
    <row r="50" spans="1:9" x14ac:dyDescent="0.25">
      <c r="A50" s="14"/>
      <c r="B50" s="15"/>
      <c r="C50" s="15"/>
      <c r="D50" s="15"/>
      <c r="E50" s="15"/>
      <c r="F50" s="15"/>
      <c r="G50" s="16"/>
      <c r="H50" s="11"/>
      <c r="I50" s="11"/>
    </row>
    <row r="51" spans="1:9" x14ac:dyDescent="0.25">
      <c r="A51" s="17" t="s">
        <v>39</v>
      </c>
      <c r="B51" s="18"/>
      <c r="C51" s="18"/>
      <c r="D51" s="18"/>
      <c r="E51" s="18"/>
      <c r="F51" s="18"/>
      <c r="G51" s="19"/>
      <c r="H51" s="11"/>
      <c r="I51" s="11"/>
    </row>
    <row r="52" spans="1:9" x14ac:dyDescent="0.25">
      <c r="A52" s="3" t="s">
        <v>40</v>
      </c>
      <c r="B52" s="12">
        <v>0.7</v>
      </c>
      <c r="C52" s="12">
        <v>0.3</v>
      </c>
      <c r="D52" s="13">
        <v>0.11</v>
      </c>
      <c r="E52" s="7">
        <v>13500</v>
      </c>
      <c r="F52" s="6">
        <v>1.5</v>
      </c>
      <c r="G52" s="7">
        <f t="shared" ref="G52:G56" si="15">E52/F52</f>
        <v>9000</v>
      </c>
      <c r="H52" s="10">
        <f>E52*$D$52*$C$52</f>
        <v>445.5</v>
      </c>
      <c r="I52" s="10">
        <f>E52*$D$52*$B$52</f>
        <v>1039.5</v>
      </c>
    </row>
    <row r="53" spans="1:9" x14ac:dyDescent="0.25">
      <c r="A53" s="3" t="s">
        <v>41</v>
      </c>
      <c r="B53" s="12"/>
      <c r="C53" s="12"/>
      <c r="D53" s="13"/>
      <c r="E53" s="7">
        <v>14000</v>
      </c>
      <c r="F53" s="6">
        <v>2.8</v>
      </c>
      <c r="G53" s="7">
        <f t="shared" si="15"/>
        <v>5000</v>
      </c>
      <c r="H53" s="10">
        <f t="shared" ref="H53:H56" si="16">E53*$D$52*$C$52</f>
        <v>462</v>
      </c>
      <c r="I53" s="10">
        <f>E53*$D$52*$B$52</f>
        <v>1078</v>
      </c>
    </row>
    <row r="54" spans="1:9" x14ac:dyDescent="0.25">
      <c r="A54" s="3" t="s">
        <v>42</v>
      </c>
      <c r="B54" s="12"/>
      <c r="C54" s="12"/>
      <c r="D54" s="13"/>
      <c r="E54" s="7">
        <v>12000</v>
      </c>
      <c r="F54" s="7">
        <v>2</v>
      </c>
      <c r="G54" s="7">
        <f t="shared" si="15"/>
        <v>6000</v>
      </c>
      <c r="H54" s="10">
        <f t="shared" si="16"/>
        <v>396</v>
      </c>
      <c r="I54" s="10">
        <f>E54*$D$52*$B$52</f>
        <v>923.99999999999989</v>
      </c>
    </row>
    <row r="55" spans="1:9" x14ac:dyDescent="0.25">
      <c r="A55" s="3" t="s">
        <v>43</v>
      </c>
      <c r="B55" s="12"/>
      <c r="C55" s="12"/>
      <c r="D55" s="13"/>
      <c r="E55" s="7">
        <v>32000</v>
      </c>
      <c r="F55" s="7">
        <v>4</v>
      </c>
      <c r="G55" s="7">
        <f t="shared" ref="G55" si="17">E55/F55</f>
        <v>8000</v>
      </c>
      <c r="H55" s="10">
        <f t="shared" si="16"/>
        <v>1056</v>
      </c>
      <c r="I55" s="10">
        <f>E55*$D$52*$B$52</f>
        <v>2464</v>
      </c>
    </row>
    <row r="56" spans="1:9" x14ac:dyDescent="0.25">
      <c r="A56" s="3" t="s">
        <v>66</v>
      </c>
      <c r="B56" s="12"/>
      <c r="C56" s="12"/>
      <c r="D56" s="13"/>
      <c r="E56" s="7">
        <v>14000</v>
      </c>
      <c r="F56" s="6">
        <v>2.8</v>
      </c>
      <c r="G56" s="7">
        <f t="shared" si="15"/>
        <v>5000</v>
      </c>
      <c r="H56" s="10">
        <f t="shared" si="16"/>
        <v>462</v>
      </c>
      <c r="I56" s="10">
        <f>E56*$D$52*$B$52</f>
        <v>1078</v>
      </c>
    </row>
    <row r="57" spans="1:9" x14ac:dyDescent="0.25">
      <c r="A57" s="14"/>
      <c r="B57" s="15"/>
      <c r="C57" s="15"/>
      <c r="D57" s="15"/>
      <c r="E57" s="15"/>
      <c r="F57" s="15"/>
      <c r="G57" s="16"/>
      <c r="H57" s="11"/>
      <c r="I57" s="11"/>
    </row>
    <row r="58" spans="1:9" x14ac:dyDescent="0.25">
      <c r="A58" s="17" t="s">
        <v>44</v>
      </c>
      <c r="B58" s="18"/>
      <c r="C58" s="18"/>
      <c r="D58" s="18"/>
      <c r="E58" s="18"/>
      <c r="F58" s="18"/>
      <c r="G58" s="19"/>
      <c r="H58" s="11"/>
      <c r="I58" s="11"/>
    </row>
    <row r="59" spans="1:9" x14ac:dyDescent="0.25">
      <c r="A59" s="3" t="s">
        <v>45</v>
      </c>
      <c r="B59" s="12">
        <v>0.7</v>
      </c>
      <c r="C59" s="12">
        <v>0.3</v>
      </c>
      <c r="D59" s="13">
        <v>0.06</v>
      </c>
      <c r="E59" s="7">
        <v>6000</v>
      </c>
      <c r="F59" s="7">
        <v>4</v>
      </c>
      <c r="G59" s="7">
        <f t="shared" ref="G59:G61" si="18">E59/F59</f>
        <v>1500</v>
      </c>
      <c r="H59" s="10">
        <f>E59*$D$59*$C$59</f>
        <v>108</v>
      </c>
      <c r="I59" s="10">
        <f>E59*$D$59*$B$59</f>
        <v>251.99999999999997</v>
      </c>
    </row>
    <row r="60" spans="1:9" x14ac:dyDescent="0.25">
      <c r="A60" s="3" t="s">
        <v>46</v>
      </c>
      <c r="B60" s="12"/>
      <c r="C60" s="12"/>
      <c r="D60" s="13"/>
      <c r="E60" s="7">
        <v>16000</v>
      </c>
      <c r="F60" s="7">
        <v>4</v>
      </c>
      <c r="G60" s="7">
        <f t="shared" si="18"/>
        <v>4000</v>
      </c>
      <c r="H60" s="10">
        <f>E60*$D$59*$C$59</f>
        <v>288</v>
      </c>
      <c r="I60" s="10">
        <f>E60*$D$59*$B$59</f>
        <v>672</v>
      </c>
    </row>
    <row r="61" spans="1:9" x14ac:dyDescent="0.25">
      <c r="A61" s="3" t="s">
        <v>47</v>
      </c>
      <c r="B61" s="12"/>
      <c r="C61" s="12"/>
      <c r="D61" s="2">
        <v>9.2499999999999999E-2</v>
      </c>
      <c r="E61" s="7">
        <v>15000</v>
      </c>
      <c r="F61" s="7">
        <v>5</v>
      </c>
      <c r="G61" s="7">
        <f t="shared" si="18"/>
        <v>3000</v>
      </c>
      <c r="H61" s="10">
        <f>E61*D61*C59</f>
        <v>416.25</v>
      </c>
      <c r="I61" s="10">
        <f>E61*$D$59*$B$59</f>
        <v>630</v>
      </c>
    </row>
    <row r="62" spans="1:9" x14ac:dyDescent="0.25">
      <c r="A62" s="14"/>
      <c r="B62" s="15"/>
      <c r="C62" s="15"/>
      <c r="D62" s="15"/>
      <c r="E62" s="15"/>
      <c r="F62" s="15"/>
      <c r="G62" s="16"/>
      <c r="H62" s="11"/>
      <c r="I62" s="11"/>
    </row>
    <row r="63" spans="1:9" x14ac:dyDescent="0.25">
      <c r="A63" s="17" t="s">
        <v>48</v>
      </c>
      <c r="B63" s="18"/>
      <c r="C63" s="18"/>
      <c r="D63" s="18"/>
      <c r="E63" s="18"/>
      <c r="F63" s="18"/>
      <c r="G63" s="19"/>
      <c r="H63" s="11"/>
      <c r="I63" s="11"/>
    </row>
    <row r="64" spans="1:9" x14ac:dyDescent="0.25">
      <c r="A64" s="3" t="s">
        <v>49</v>
      </c>
      <c r="B64" s="12">
        <v>0.7</v>
      </c>
      <c r="C64" s="12">
        <v>0.3</v>
      </c>
      <c r="D64" s="13">
        <v>0.107</v>
      </c>
      <c r="E64" s="7">
        <v>18000</v>
      </c>
      <c r="F64" s="7">
        <v>1</v>
      </c>
      <c r="G64" s="7">
        <f t="shared" ref="G64:G66" si="19">E64/F64</f>
        <v>18000</v>
      </c>
      <c r="H64" s="10">
        <f>E64*$D$64*$C$64</f>
        <v>577.79999999999995</v>
      </c>
      <c r="I64" s="10">
        <f>E64*$D$64*$B$64</f>
        <v>1348.1999999999998</v>
      </c>
    </row>
    <row r="65" spans="1:9" x14ac:dyDescent="0.25">
      <c r="A65" s="4" t="s">
        <v>50</v>
      </c>
      <c r="B65" s="12"/>
      <c r="C65" s="12"/>
      <c r="D65" s="13"/>
      <c r="E65" s="7">
        <v>10800</v>
      </c>
      <c r="F65" s="6">
        <v>0.6</v>
      </c>
      <c r="G65" s="7">
        <f t="shared" si="19"/>
        <v>18000</v>
      </c>
      <c r="H65" s="10">
        <f t="shared" ref="H65:H66" si="20">E65*$D$64*$C$64</f>
        <v>346.67999999999995</v>
      </c>
      <c r="I65" s="10">
        <f>E65*$D$64*$B$64</f>
        <v>808.91999999999985</v>
      </c>
    </row>
    <row r="66" spans="1:9" x14ac:dyDescent="0.25">
      <c r="A66" s="3" t="s">
        <v>51</v>
      </c>
      <c r="B66" s="12"/>
      <c r="C66" s="12"/>
      <c r="D66" s="13"/>
      <c r="E66" s="7">
        <v>12000</v>
      </c>
      <c r="F66" s="6">
        <v>1.5</v>
      </c>
      <c r="G66" s="7">
        <f t="shared" si="19"/>
        <v>8000</v>
      </c>
      <c r="H66" s="10">
        <f t="shared" si="20"/>
        <v>385.2</v>
      </c>
      <c r="I66" s="10">
        <f>E66*$D$64*$B$64</f>
        <v>898.8</v>
      </c>
    </row>
    <row r="67" spans="1:9" x14ac:dyDescent="0.25">
      <c r="A67" s="14"/>
      <c r="B67" s="15"/>
      <c r="C67" s="15"/>
      <c r="D67" s="15"/>
      <c r="E67" s="15"/>
      <c r="F67" s="15"/>
      <c r="G67" s="16"/>
      <c r="H67" s="11"/>
      <c r="I67" s="11"/>
    </row>
    <row r="68" spans="1:9" x14ac:dyDescent="0.25">
      <c r="A68" s="17" t="s">
        <v>52</v>
      </c>
      <c r="B68" s="18"/>
      <c r="C68" s="18"/>
      <c r="D68" s="18"/>
      <c r="E68" s="18"/>
      <c r="F68" s="18"/>
      <c r="G68" s="19"/>
      <c r="H68" s="11"/>
      <c r="I68" s="11"/>
    </row>
    <row r="69" spans="1:9" x14ac:dyDescent="0.25">
      <c r="A69" s="3" t="s">
        <v>53</v>
      </c>
      <c r="B69" s="12">
        <v>0.7</v>
      </c>
      <c r="C69" s="12">
        <v>0.3</v>
      </c>
      <c r="D69" s="13">
        <v>0.1</v>
      </c>
      <c r="E69" s="7">
        <v>10000</v>
      </c>
      <c r="F69" s="6">
        <v>0.5</v>
      </c>
      <c r="G69" s="7">
        <f t="shared" ref="G69:G70" si="21">E69/F69</f>
        <v>20000</v>
      </c>
      <c r="H69" s="10">
        <f>E69*D69*C69</f>
        <v>300</v>
      </c>
      <c r="I69" s="10">
        <f>E69*$D$69*$B$69</f>
        <v>700</v>
      </c>
    </row>
    <row r="70" spans="1:9" x14ac:dyDescent="0.25">
      <c r="A70" s="3" t="s">
        <v>54</v>
      </c>
      <c r="B70" s="12"/>
      <c r="C70" s="12"/>
      <c r="D70" s="13"/>
      <c r="E70" s="7">
        <v>13600</v>
      </c>
      <c r="F70" s="9">
        <v>0.85</v>
      </c>
      <c r="G70" s="7">
        <f t="shared" si="21"/>
        <v>16000</v>
      </c>
      <c r="H70" s="10">
        <f>E70*D69*C69</f>
        <v>408</v>
      </c>
      <c r="I70" s="10">
        <f>E70*$D$69*$B$69</f>
        <v>951.99999999999989</v>
      </c>
    </row>
  </sheetData>
  <mergeCells count="51">
    <mergeCell ref="B59:B61"/>
    <mergeCell ref="C59:C61"/>
    <mergeCell ref="D59:D60"/>
    <mergeCell ref="A38:G38"/>
    <mergeCell ref="A39:G39"/>
    <mergeCell ref="A50:G50"/>
    <mergeCell ref="A51:G51"/>
    <mergeCell ref="A57:G57"/>
    <mergeCell ref="D40:D49"/>
    <mergeCell ref="A13:G13"/>
    <mergeCell ref="A14:G14"/>
    <mergeCell ref="A3:G3"/>
    <mergeCell ref="A1:G1"/>
    <mergeCell ref="B9:B12"/>
    <mergeCell ref="C9:C12"/>
    <mergeCell ref="D9:D12"/>
    <mergeCell ref="A7:G7"/>
    <mergeCell ref="A8:G8"/>
    <mergeCell ref="B4:B6"/>
    <mergeCell ref="C4:C6"/>
    <mergeCell ref="D4:D6"/>
    <mergeCell ref="A29:G29"/>
    <mergeCell ref="A30:G30"/>
    <mergeCell ref="B15:B28"/>
    <mergeCell ref="C15:C28"/>
    <mergeCell ref="D26:D28"/>
    <mergeCell ref="D15:D25"/>
    <mergeCell ref="A62:G62"/>
    <mergeCell ref="A63:G63"/>
    <mergeCell ref="D31:D32"/>
    <mergeCell ref="B31:B33"/>
    <mergeCell ref="C31:C33"/>
    <mergeCell ref="A58:G58"/>
    <mergeCell ref="A34:G34"/>
    <mergeCell ref="A35:G35"/>
    <mergeCell ref="B36:B37"/>
    <mergeCell ref="C36:C37"/>
    <mergeCell ref="D36:D37"/>
    <mergeCell ref="B40:B49"/>
    <mergeCell ref="C40:C49"/>
    <mergeCell ref="B52:B56"/>
    <mergeCell ref="C52:C56"/>
    <mergeCell ref="D52:D56"/>
    <mergeCell ref="B69:B70"/>
    <mergeCell ref="C69:C70"/>
    <mergeCell ref="D69:D70"/>
    <mergeCell ref="B64:B66"/>
    <mergeCell ref="C64:C66"/>
    <mergeCell ref="D64:D66"/>
    <mergeCell ref="A67:G67"/>
    <mergeCell ref="A68:G68"/>
  </mergeCells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დანართი #1</vt:lpstr>
      <vt:lpstr>'დანართი #1'!Print_Area</vt:lpstr>
      <vt:lpstr>'დანართი #1'!Print_Titles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2017-08-17T08:32:53Z</dcterms:modified>
</cp:coreProperties>
</file>